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135" yWindow="-30" windowWidth="11955" windowHeight="12225"/>
  </bookViews>
  <sheets>
    <sheet name="Przedmiar robót" sheetId="1" r:id="rId1"/>
  </sheets>
  <definedNames>
    <definedName name="Excel_BuiltIn_Print_Area_1_1">'Przedmiar robót'!$A$1:$D$79</definedName>
    <definedName name="Excel_BuiltIn_Print_Area_2">"$#ODWOŁANIE!.$A$1:$H$85"</definedName>
    <definedName name="Excel_BuiltIn_Print_Titles_2">"$#ODWOŁANIE!.$A$6:$IV$8"</definedName>
    <definedName name="_xlnm.Print_Area" localSheetId="0">'Przedmiar robót'!$A$2:$E$79</definedName>
    <definedName name="_xlnm.Print_Titles" localSheetId="0">'Przedmiar robót'!$5:$7</definedName>
  </definedNames>
  <calcPr calcId="124519"/>
</workbook>
</file>

<file path=xl/calcChain.xml><?xml version="1.0" encoding="utf-8"?>
<calcChain xmlns="http://schemas.openxmlformats.org/spreadsheetml/2006/main">
  <c r="E32" i="1"/>
  <c r="E38"/>
  <c r="E34"/>
  <c r="E35"/>
  <c r="E37"/>
  <c r="E36"/>
  <c r="E40"/>
  <c r="E33" s="1"/>
  <c r="E41"/>
  <c r="E49"/>
  <c r="E77"/>
  <c r="E79"/>
  <c r="E31" l="1"/>
</calcChain>
</file>

<file path=xl/sharedStrings.xml><?xml version="1.0" encoding="utf-8"?>
<sst xmlns="http://schemas.openxmlformats.org/spreadsheetml/2006/main" count="191" uniqueCount="143">
  <si>
    <t xml:space="preserve"> </t>
  </si>
  <si>
    <t>LP</t>
  </si>
  <si>
    <t>NUMER SST</t>
  </si>
  <si>
    <t>WYSZCZEGÓLNIENIE ELEMENTÓW ROZLICZENIOWYCH</t>
  </si>
  <si>
    <t>01.00.00</t>
  </si>
  <si>
    <t>ROBOTY PRZYGOTOWAWCZE</t>
  </si>
  <si>
    <t>1</t>
  </si>
  <si>
    <t>m2</t>
  </si>
  <si>
    <t>04.00.00</t>
  </si>
  <si>
    <t>PODBUDOWY</t>
  </si>
  <si>
    <t>05.00.00</t>
  </si>
  <si>
    <t>NAWIERZCHNIE</t>
  </si>
  <si>
    <t>06.00.00</t>
  </si>
  <si>
    <t>ROBOTY WYKOŃCZENIOWE</t>
  </si>
  <si>
    <t>szt</t>
  </si>
  <si>
    <t>m3</t>
  </si>
  <si>
    <t>mb</t>
  </si>
  <si>
    <t>02.00.00</t>
  </si>
  <si>
    <t>ROBOTY ZIEMNE</t>
  </si>
  <si>
    <t>3</t>
  </si>
  <si>
    <t>4</t>
  </si>
  <si>
    <t>km</t>
  </si>
  <si>
    <t>ODWODNIENIE KORPUSU DROGOWEGO</t>
  </si>
  <si>
    <t>03.00.00</t>
  </si>
  <si>
    <t>Wyznaczenie trasy i punktów wysokościowych w terenie równinnym</t>
  </si>
  <si>
    <t>08.00.00</t>
  </si>
  <si>
    <t>ELEMENTY ULIC</t>
  </si>
  <si>
    <t>5</t>
  </si>
  <si>
    <t>Wykonanie ławy z betonu cementowego C 12/15 z oporem pod ułożenie krawężników</t>
  </si>
  <si>
    <t>07.00.00</t>
  </si>
  <si>
    <t>OZNAKOWANIE DRÓG I ELEMENTY BRD</t>
  </si>
  <si>
    <t>szt.</t>
  </si>
  <si>
    <t>Wykonanie nasypów pod projektowane elementy drogowe wraz z zakupem, dowozem i wbudowaniem</t>
  </si>
  <si>
    <t>JEDNOSTKA</t>
  </si>
  <si>
    <t>NAZWA</t>
  </si>
  <si>
    <t xml:space="preserve">ILOŚĆ </t>
  </si>
  <si>
    <t xml:space="preserve">Wykonanie  profilowana i zagęszczenia podłoża w wykonanym wykopie/nasypie pod ułożenie warstw konstrukcyjnych jezdni </t>
  </si>
  <si>
    <t>32</t>
  </si>
  <si>
    <t>33</t>
  </si>
  <si>
    <t>Wykonanie wykopów pod projektowane elementy drogowe wraz z załadunkiem i odwozem na odkład Wykonawcy</t>
  </si>
  <si>
    <t>6</t>
  </si>
  <si>
    <t>Wykonanie zasypania projektowanych elementy odwodnienia wraz z zakupem, dowozem i wbudowaniem</t>
  </si>
  <si>
    <t>kpl</t>
  </si>
  <si>
    <t>1 próba</t>
  </si>
  <si>
    <t>Rozbiórka tablic oznakowania pionowego wraz z demontażem i uporządkowaniem terenu robót wraz z załadunkiem i odwozem na odkład Zamawiającego</t>
  </si>
  <si>
    <t>Rozbiórka słupków stalowych dla oznakowania pionowego wraz z fundamentem betonowym z uporządkowaniem terenu rozbiórki, załadunkiem i odwozem słupków na odkład Zamawiającego</t>
  </si>
  <si>
    <t>38</t>
  </si>
  <si>
    <r>
      <t xml:space="preserve">Wykonanie słupków stalowych dla oznakowania pionowego </t>
    </r>
    <r>
      <rPr>
        <sz val="9"/>
        <rFont val="Czcionka tekstu podstawowego"/>
        <charset val="238"/>
      </rPr>
      <t>ø 2,5"</t>
    </r>
  </si>
  <si>
    <t>Wykonanie oznakowania poziomego w technologii cienkowarstwowej z wykorzystaniem farb wodorozcieńczalnych</t>
  </si>
  <si>
    <t>Wykonanie krawężników trapezowych 15/21x30x100 cm koloru czerwonego na podsypce cementowo - piaskowej 1:4 gr. 5 cm</t>
  </si>
  <si>
    <t>Wykonanie oporników betonowych 12x25x100 cm koloru szarego na podsypce cementowo - piaskowej 1:4 gr. 5 cm</t>
  </si>
  <si>
    <t>Wykonanie krawężników betonowych 20x30x100 cm koloru szarego na podsypce cementowo - piaskowej 1:4 gr. 5 cm</t>
  </si>
  <si>
    <t>Wykonanie krawężników obniżonych najazdowych 20x22x100 cm koloru szarego na podsypce cementowo - piaskowej 1:4 gr. 5 cm</t>
  </si>
  <si>
    <t>Wykonanie opaski i skarp 1:1,5 i powierzchni płaskich z humusu obsianego mieszanką traw gr. 10 cm wraz z zakupem, dowozem i wbudowaniem</t>
  </si>
  <si>
    <t>Wykonanie nawierzchni wysp wyniesionych z brukowej kostki betonowej,  koloru czerwonego gr. 8 cm na podsypce cementowo - piaskowej 1:4 gr. 5 cm</t>
  </si>
  <si>
    <t xml:space="preserve">Cięcie nawierzchni jezdni piła mechaniczną </t>
  </si>
  <si>
    <r>
      <t xml:space="preserve">Wykonanie studzienek jezdniowych betonowych </t>
    </r>
    <r>
      <rPr>
        <sz val="9"/>
        <rFont val="Czcionka tekstu podstawowego"/>
        <charset val="238"/>
      </rPr>
      <t>Ø</t>
    </r>
    <r>
      <rPr>
        <sz val="9"/>
        <rFont val="Arial CE"/>
        <family val="2"/>
        <charset val="238"/>
      </rPr>
      <t>500 z osadnikiem w gotowym wykopie z osadnikiem 0,7m</t>
    </r>
  </si>
  <si>
    <t>Wykonanie wykopów wraz z odwodnieniem wykopów, pod projektowane elementy odwodnienia wraz z załadunkiem i odwozem na odkład Wykonawcy</t>
  </si>
  <si>
    <t xml:space="preserve">BUDOWA WYSPY SPOWALNIAJĄCEJ NA DW 182 MIĘDZYCHÓD - UJŚCIE
W M. SARBKA W KM 73+110
 </t>
  </si>
  <si>
    <r>
      <t xml:space="preserve">Wykonanie przykanalika PEHD - SN 12kN/m2 </t>
    </r>
    <r>
      <rPr>
        <sz val="9"/>
        <rFont val="Czcionka tekstu podstawowego"/>
        <charset val="238"/>
      </rPr>
      <t>Ø160</t>
    </r>
    <r>
      <rPr>
        <sz val="9"/>
        <rFont val="Arial CE"/>
        <family val="2"/>
        <charset val="238"/>
      </rPr>
      <t xml:space="preserve"> metodą przecisku  z podłączeniem do studzienki wpustowej</t>
    </r>
  </si>
  <si>
    <t>Umocnienie wylotu przykanalika do rowu średnicy 160 mm poprzez obrukowanie kamieniem polnym na podsypce cementowo-piaskowej gr 10 cm, z wypełnieniem spoin zaprawą cementowo piaskową</t>
  </si>
  <si>
    <t>Próba wodna szczelności kanałów rurowych o średnicy nominalnej 160 mm - długość próbnego odcinka rurociągu do 50 m</t>
  </si>
  <si>
    <t>Wykonanie znaków i urządzeń bezpieczeństwa ruchu (C-9 + U-6a) jako znaki aktywne na wyspie wyniesionej z zasilaniem solarnym, wraz z słupkami montowanymi w gniazdach RS</t>
  </si>
  <si>
    <t>Wykonanie punktowych elementów odblaskowych koloru białego</t>
  </si>
  <si>
    <t>Wykonanie punktowych elementów odblaskowych koloru czerwono-białego</t>
  </si>
  <si>
    <t>Usunięcie warstwy ziemi urodzajnej z darbiną - humusu gr. 20 cm pod projektowane elementy drogowe wraz z załadunkiem i odwozem na odkład Wykonawcy z opłatą za składowanie</t>
  </si>
  <si>
    <t>Frezowanie profilujące istniejącej nawierzchni asfaltowej  na gł. średnio 4 cm wraz z załadunkiem i odwozem na miejsce składowania wskazane przez Zamawiającego</t>
  </si>
  <si>
    <t>Rozbiórka nawierzchni zatoki autobusowej przez frezowanie śr. gr. 15 cm wraz z załadunkiem i odwozem na miejsce składowania wskazane przez Zamawiającego</t>
  </si>
  <si>
    <t xml:space="preserve">Rozbiórka podbudów jezdni śr. gr. 30 cm z kruszywa kamiennego łamanego wraz z uporządkowaniem terenu rozbiórki załadunkiem i odwozem na odkład Wykonawcy (186 m2 nawierzchni) </t>
  </si>
  <si>
    <t xml:space="preserve">Rozbiórka betonowej nawierzchni peronu  śr. gr. 30 cm wraz z uporządkowaniem terenu rozbiórki załadunkiem i odwozem na odkład Wykonawcy (5 m2 nawierzchni) </t>
  </si>
  <si>
    <t xml:space="preserve">Rozbiórka warstw bitumicznych jezdni śr. gr. 15 cm wraz z uporządkowaniem terenu rozbiórki załadunkiem i odwozem na odkład Wykonawcy (45 m2 nawierzchni) </t>
  </si>
  <si>
    <t>D-03.02.01</t>
  </si>
  <si>
    <t>D-02.03.01</t>
  </si>
  <si>
    <t>D-02.01.01</t>
  </si>
  <si>
    <t>D-01.02.04</t>
  </si>
  <si>
    <t>D-01.02.02</t>
  </si>
  <si>
    <t>D-01.01.01</t>
  </si>
  <si>
    <t>D-04.01.01</t>
  </si>
  <si>
    <t>D-04.03.01</t>
  </si>
  <si>
    <t>D-04.04.02</t>
  </si>
  <si>
    <t>D-04.05.01</t>
  </si>
  <si>
    <t>D-04.06.01</t>
  </si>
  <si>
    <t>D-04.07.01</t>
  </si>
  <si>
    <t>D-05.03.01</t>
  </si>
  <si>
    <t>D-05.03.05a</t>
  </si>
  <si>
    <t>D-05.03.11</t>
  </si>
  <si>
    <t>D-05.03.13</t>
  </si>
  <si>
    <t>D-05.03.23</t>
  </si>
  <si>
    <t>D-06.01.01</t>
  </si>
  <si>
    <t>D-07.01.01</t>
  </si>
  <si>
    <t>D-07.02.01</t>
  </si>
  <si>
    <t>D-08.01.01</t>
  </si>
  <si>
    <t>D-08.03.01</t>
  </si>
  <si>
    <t>Wykonanie ławy z betonu cementowego C 12/15 z oporem pod ułożenie obrzeży betonowych</t>
  </si>
  <si>
    <t>Wykonanie obrzeży betonowych 8x25 cm na podsypce cementowo - piaskowej 1:4</t>
  </si>
  <si>
    <t>Wykonanie oznakowania pionowego z grupy S - średnie (folia II lub III genreacji)</t>
  </si>
  <si>
    <t>Wykonanie nawierzchni zatok autobusowych i łuków najazdowych z brukowej kostki kamiennej granitowej 15/17 koloru szarego gr. ok. 15 cm na podsypce cementowo - piaskowej 1:4 gr. 5 cm w wypełnieniem spoin żywicą epoksydową</t>
  </si>
  <si>
    <t>Podbudowa zasadnicza z kruszywa łamanego stabilizowanego mechanicznie 0/31,5 gr. 20 cm pod poszerzeniami jezdni</t>
  </si>
  <si>
    <t>Wykonanie podbudowy pomocniczej z gruntu lub kruszywa stabilizowanego cementem o Rm = 5,0 MPa gr. 15 cm pod poszerzeniami jezdni</t>
  </si>
  <si>
    <t>D-05.02.01</t>
  </si>
  <si>
    <t>Wykonanie nawierzchni poboczy z mieszanki kruszywa łamanego 0/31,5 mm gr. 15 cm a szerokość 1,50 m</t>
  </si>
  <si>
    <t>Wykonanie podbudowy zasadniczej z betonu cementowego C16/20 - gr. 20 cm pod zatoki autobusowe i łuki najazdowe</t>
  </si>
  <si>
    <t>Wykonanie podbudowy pomocniczej z gruntu lub kruszywa stabilizowanego cementem o Rm = 5 MPa gr. 20 cm pod zatoki autobusowe</t>
  </si>
  <si>
    <t>Wykonanie nawierzchni chodnika i peronu z brukowej kostki betonowej koloru szarego gr. 8 cm na podsypce cementowo - piaskowej 1:4 gr. 5 cm</t>
  </si>
  <si>
    <t>Wykonanie schodów terenowych z brukowej kostki betonowej koloru szarego gr. 8 cm na podsypce cementowo - piaskowej 1:4 gr. 5 cm oraz obrzeży chodnikowych 8x25 cm na ławie betonowej wg KPED 03.28 (3 stopnie, szerokość 1,50 m)</t>
  </si>
  <si>
    <t>Wykonanie podbudowy zasadniczej z gruntu lub kruszywa stabilizowanego cementem o Rm = 5 MPa gr. 10 cm pod chodnik i peron</t>
  </si>
  <si>
    <t>Wykonanie podbudowy zasadniczej z chudego betonu C6/8 - gr. 5-10 cm pod wyspą wyniesioną</t>
  </si>
  <si>
    <t>D-05.03.05b</t>
  </si>
  <si>
    <t>Wykonanie warstwy ścieralnej z betonu asfaltowego AC 11 S 50/70  gr. 4 cm (zjazdy) - KR 1</t>
  </si>
  <si>
    <t>Wykonanie warstwy wiążącej z betonu asfaltowego AC 16 W 35/50  gr. 4 cm (jezdnia) - KR 3</t>
  </si>
  <si>
    <t>Wykonanie warstwy wiążącej z betonu asfaltowego AC 16 W 35/50  gr. 6 cm - KR 3</t>
  </si>
  <si>
    <t>Wykonanie warstwy ścieralnej z mieszanki mastyksowo - grysowej SMA 8 S PMB 45/80-55 gr. 4 cm (jezdnia) - KR3</t>
  </si>
  <si>
    <t>Wykonanie podbudowy zasadniczej, warstwa górna z betonu asfaltowego AC 22 P 35/50 gr. 10 cm (jezdnia)  - KR3</t>
  </si>
  <si>
    <t>Oczyszczenie i skropienie warstw konstrukcyjnych (warstwa wiążąca AC 16 W 35/50) w ilości 0,5 kg/m2 emulsji asfaltowej</t>
  </si>
  <si>
    <t>Oczyszczenie i skropienie warstw konstrukcyjnych (podbudowa z betonu asfaltowego AC 22 P 35/50) pod jezdnię w ilości 0,5 kg/m2 emulsji asfaltowej</t>
  </si>
  <si>
    <t>Oczyszczenie i skropienie warstw konstrukcyjnych (podbudowa z kruszywa łamanego stabilizowanego mechanicznie) pod jezdnię w ilości 0,8 kg/m2 emulsji asfaltowej</t>
  </si>
  <si>
    <t>Oczyszczenie i skropienie istniejącej nawierzchni zjazdów, emulsją asfaltową w ilości 0,5kg/m2</t>
  </si>
  <si>
    <t>Oczyszczenie i skropienie istniejącej nawierzchni jezdni (po frezowaniu) emulsją asfaltową w ilości 0,5kg/m2</t>
  </si>
  <si>
    <t>Wykonanie  profilowana i zagęszczenia podłoża w wykonanym wykopie/nasypie pod ułożenie warstw konstrukcyjnych chodnika i peronu</t>
  </si>
  <si>
    <t>Wykonanie  profilowana i zagęszczenia podłoża w wykonanym wykopie/nasypie pod ułożenie warstw konstrukcyjnych zatok autobusowych i łuków najazdowych</t>
  </si>
  <si>
    <t>2</t>
  </si>
  <si>
    <t>7</t>
  </si>
  <si>
    <t>8</t>
  </si>
  <si>
    <t>13</t>
  </si>
  <si>
    <t>14</t>
  </si>
  <si>
    <t>15</t>
  </si>
  <si>
    <t>31</t>
  </si>
  <si>
    <t>34</t>
  </si>
  <si>
    <t>35</t>
  </si>
  <si>
    <t>39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</si>
  <si>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</si>
  <si>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</si>
  <si>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</si>
  <si>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</si>
  <si>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</si>
  <si>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</si>
  <si>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</si>
  <si>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</si>
  <si>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</si>
  <si>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</si>
  <si>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</si>
  <si>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</si>
  <si>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PRZEDMIAR ROBÓT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</si>
</sst>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8"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Czcionka tekstu podstawowego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1" fillId="0" borderId="0" xfId="0" applyFont="1"/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view="pageBreakPreview" topLeftCell="A51" zoomScale="60" workbookViewId="0">
      <selection activeCell="I62" sqref="I62"/>
    </sheetView>
  </sheetViews>
  <sheetFormatPr defaultColWidth="8.85546875" defaultRowHeight="12" outlineLevelRow="1"/>
  <cols>
    <col min="1" max="1" width="3.85546875" style="9" customWidth="1"/>
    <col min="2" max="2" width="11.140625" style="10" bestFit="1" customWidth="1"/>
    <col min="3" max="3" width="59.140625" style="11" customWidth="1"/>
    <col min="4" max="4" width="11.28515625" style="11" customWidth="1"/>
    <col min="5" max="5" width="8.5703125" style="11" customWidth="1"/>
    <col min="6" max="8" width="8.85546875" style="11"/>
    <col min="9" max="9" width="18.85546875" style="11" customWidth="1"/>
    <col min="10" max="16384" width="8.85546875" style="11"/>
  </cols>
  <sheetData>
    <row r="1" spans="1:6" s="4" customFormat="1" ht="12.75" thickBot="1">
      <c r="A1" s="87" t="s">
        <v>0</v>
      </c>
      <c r="B1" s="87"/>
      <c r="C1" s="87"/>
      <c r="D1" s="87"/>
      <c r="E1" s="50"/>
    </row>
    <row r="2" spans="1:6" s="4" customFormat="1" ht="18.75" outlineLevel="1" thickTop="1">
      <c r="A2" s="90" t="s">
        <v>142</v>
      </c>
      <c r="B2" s="91"/>
      <c r="C2" s="91"/>
      <c r="D2" s="91"/>
      <c r="E2" s="92"/>
    </row>
    <row r="3" spans="1:6" s="4" customFormat="1" ht="37.5" customHeight="1" outlineLevel="1">
      <c r="A3" s="93" t="s">
        <v>58</v>
      </c>
      <c r="B3" s="94"/>
      <c r="C3" s="94"/>
      <c r="D3" s="94"/>
      <c r="E3" s="95"/>
    </row>
    <row r="4" spans="1:6" s="4" customFormat="1">
      <c r="A4" s="82"/>
      <c r="B4" s="83"/>
      <c r="C4" s="83"/>
      <c r="D4" s="83"/>
      <c r="E4" s="84"/>
    </row>
    <row r="5" spans="1:6" s="4" customFormat="1" ht="12" customHeight="1">
      <c r="A5" s="59" t="s">
        <v>1</v>
      </c>
      <c r="B5" s="89" t="s">
        <v>2</v>
      </c>
      <c r="C5" s="88" t="s">
        <v>3</v>
      </c>
      <c r="D5" s="88" t="s">
        <v>33</v>
      </c>
      <c r="E5" s="96"/>
    </row>
    <row r="6" spans="1:6" s="4" customFormat="1">
      <c r="A6" s="59"/>
      <c r="B6" s="89"/>
      <c r="C6" s="88"/>
      <c r="D6" s="36" t="s">
        <v>34</v>
      </c>
      <c r="E6" s="48" t="s">
        <v>35</v>
      </c>
    </row>
    <row r="7" spans="1:6" s="4" customFormat="1">
      <c r="A7" s="34">
        <v>1</v>
      </c>
      <c r="B7" s="15">
        <v>2</v>
      </c>
      <c r="C7" s="33">
        <v>3</v>
      </c>
      <c r="D7" s="33">
        <v>4</v>
      </c>
      <c r="E7" s="49">
        <v>5</v>
      </c>
    </row>
    <row r="8" spans="1:6" s="4" customFormat="1">
      <c r="A8" s="75"/>
      <c r="B8" s="76"/>
      <c r="C8" s="76"/>
      <c r="D8" s="76"/>
      <c r="E8" s="77"/>
    </row>
    <row r="9" spans="1:6" s="4" customFormat="1">
      <c r="A9" s="59" t="s">
        <v>4</v>
      </c>
      <c r="B9" s="60"/>
      <c r="C9" s="54" t="s">
        <v>5</v>
      </c>
      <c r="D9" s="54"/>
      <c r="E9" s="55"/>
    </row>
    <row r="10" spans="1:6" s="4" customFormat="1">
      <c r="A10" s="31" t="s">
        <v>6</v>
      </c>
      <c r="B10" s="32" t="s">
        <v>76</v>
      </c>
      <c r="C10" s="23" t="s">
        <v>24</v>
      </c>
      <c r="D10" s="16" t="s">
        <v>21</v>
      </c>
      <c r="E10" s="41">
        <v>0.1</v>
      </c>
    </row>
    <row r="11" spans="1:6" s="14" customFormat="1" ht="36">
      <c r="A11" s="31" t="s">
        <v>120</v>
      </c>
      <c r="B11" s="32" t="s">
        <v>75</v>
      </c>
      <c r="C11" s="23" t="s">
        <v>65</v>
      </c>
      <c r="D11" s="16" t="s">
        <v>7</v>
      </c>
      <c r="E11" s="43">
        <v>720</v>
      </c>
      <c r="F11" s="18"/>
    </row>
    <row r="12" spans="1:6" s="14" customFormat="1">
      <c r="A12" s="31" t="s">
        <v>19</v>
      </c>
      <c r="B12" s="78" t="s">
        <v>74</v>
      </c>
      <c r="C12" s="23" t="s">
        <v>55</v>
      </c>
      <c r="D12" s="16" t="s">
        <v>16</v>
      </c>
      <c r="E12" s="43">
        <v>245</v>
      </c>
    </row>
    <row r="13" spans="1:6" s="14" customFormat="1" ht="36">
      <c r="A13" s="31" t="s">
        <v>20</v>
      </c>
      <c r="B13" s="79"/>
      <c r="C13" s="23" t="s">
        <v>70</v>
      </c>
      <c r="D13" s="16" t="s">
        <v>15</v>
      </c>
      <c r="E13" s="43">
        <v>7</v>
      </c>
    </row>
    <row r="14" spans="1:6" s="14" customFormat="1" ht="36">
      <c r="A14" s="31" t="s">
        <v>27</v>
      </c>
      <c r="B14" s="79"/>
      <c r="C14" s="23" t="s">
        <v>68</v>
      </c>
      <c r="D14" s="16" t="s">
        <v>15</v>
      </c>
      <c r="E14" s="43">
        <v>56</v>
      </c>
    </row>
    <row r="15" spans="1:6" s="14" customFormat="1" ht="36">
      <c r="A15" s="31" t="s">
        <v>40</v>
      </c>
      <c r="B15" s="79"/>
      <c r="C15" s="23" t="s">
        <v>69</v>
      </c>
      <c r="D15" s="16" t="s">
        <v>15</v>
      </c>
      <c r="E15" s="43">
        <v>1.5</v>
      </c>
    </row>
    <row r="16" spans="1:6" s="14" customFormat="1" ht="36">
      <c r="A16" s="31" t="s">
        <v>121</v>
      </c>
      <c r="B16" s="79"/>
      <c r="C16" s="23" t="s">
        <v>44</v>
      </c>
      <c r="D16" s="16" t="s">
        <v>31</v>
      </c>
      <c r="E16" s="43">
        <v>2</v>
      </c>
    </row>
    <row r="17" spans="1:6" s="14" customFormat="1" ht="36">
      <c r="A17" s="31" t="s">
        <v>122</v>
      </c>
      <c r="B17" s="79"/>
      <c r="C17" s="23" t="s">
        <v>45</v>
      </c>
      <c r="D17" s="16" t="s">
        <v>31</v>
      </c>
      <c r="E17" s="43">
        <v>2</v>
      </c>
    </row>
    <row r="18" spans="1:6" s="4" customFormat="1">
      <c r="A18" s="63"/>
      <c r="B18" s="64"/>
      <c r="C18" s="64"/>
      <c r="D18" s="64"/>
      <c r="E18" s="65"/>
    </row>
    <row r="19" spans="1:6" s="4" customFormat="1">
      <c r="A19" s="98" t="s">
        <v>17</v>
      </c>
      <c r="B19" s="88"/>
      <c r="C19" s="54" t="s">
        <v>18</v>
      </c>
      <c r="D19" s="54"/>
      <c r="E19" s="55"/>
    </row>
    <row r="20" spans="1:6" s="4" customFormat="1" ht="24">
      <c r="A20" s="13">
        <v>9</v>
      </c>
      <c r="B20" s="100" t="s">
        <v>73</v>
      </c>
      <c r="C20" s="23" t="s">
        <v>39</v>
      </c>
      <c r="D20" s="17" t="s">
        <v>15</v>
      </c>
      <c r="E20" s="46">
        <v>95</v>
      </c>
      <c r="F20" s="18"/>
    </row>
    <row r="21" spans="1:6" s="14" customFormat="1" ht="36">
      <c r="A21" s="13">
        <v>10</v>
      </c>
      <c r="B21" s="101"/>
      <c r="C21" s="23" t="s">
        <v>57</v>
      </c>
      <c r="D21" s="17" t="s">
        <v>15</v>
      </c>
      <c r="E21" s="47">
        <v>1</v>
      </c>
    </row>
    <row r="22" spans="1:6" s="4" customFormat="1" ht="24">
      <c r="A22" s="13">
        <v>11</v>
      </c>
      <c r="B22" s="100" t="s">
        <v>72</v>
      </c>
      <c r="C22" s="23" t="s">
        <v>32</v>
      </c>
      <c r="D22" s="17" t="s">
        <v>15</v>
      </c>
      <c r="E22" s="46">
        <v>150</v>
      </c>
      <c r="F22" s="18"/>
    </row>
    <row r="23" spans="1:6" s="14" customFormat="1" ht="24">
      <c r="A23" s="13">
        <v>12</v>
      </c>
      <c r="B23" s="101"/>
      <c r="C23" s="23" t="s">
        <v>41</v>
      </c>
      <c r="D23" s="17" t="s">
        <v>15</v>
      </c>
      <c r="E23" s="47">
        <v>1</v>
      </c>
    </row>
    <row r="24" spans="1:6" s="4" customFormat="1">
      <c r="A24" s="63"/>
      <c r="B24" s="64"/>
      <c r="C24" s="64"/>
      <c r="D24" s="64"/>
      <c r="E24" s="65"/>
    </row>
    <row r="25" spans="1:6" s="4" customFormat="1">
      <c r="A25" s="56" t="s">
        <v>23</v>
      </c>
      <c r="B25" s="57"/>
      <c r="C25" s="54" t="s">
        <v>22</v>
      </c>
      <c r="D25" s="54"/>
      <c r="E25" s="55"/>
    </row>
    <row r="26" spans="1:6" s="14" customFormat="1" ht="24">
      <c r="A26" s="31" t="s">
        <v>123</v>
      </c>
      <c r="B26" s="99" t="s">
        <v>71</v>
      </c>
      <c r="C26" s="25" t="s">
        <v>56</v>
      </c>
      <c r="D26" s="17" t="s">
        <v>42</v>
      </c>
      <c r="E26" s="41">
        <v>1</v>
      </c>
    </row>
    <row r="27" spans="1:6" s="14" customFormat="1" ht="24">
      <c r="A27" s="31" t="s">
        <v>124</v>
      </c>
      <c r="B27" s="99"/>
      <c r="C27" s="24" t="s">
        <v>59</v>
      </c>
      <c r="D27" s="17" t="s">
        <v>16</v>
      </c>
      <c r="E27" s="41">
        <v>11</v>
      </c>
    </row>
    <row r="28" spans="1:6" s="14" customFormat="1" ht="24">
      <c r="A28" s="31" t="s">
        <v>125</v>
      </c>
      <c r="B28" s="99"/>
      <c r="C28" s="26" t="s">
        <v>61</v>
      </c>
      <c r="D28" s="27" t="s">
        <v>43</v>
      </c>
      <c r="E28" s="41">
        <v>1</v>
      </c>
    </row>
    <row r="29" spans="1:6" s="4" customFormat="1">
      <c r="A29" s="63"/>
      <c r="B29" s="64"/>
      <c r="C29" s="64"/>
      <c r="D29" s="64"/>
      <c r="E29" s="65"/>
    </row>
    <row r="30" spans="1:6" s="5" customFormat="1">
      <c r="A30" s="80" t="s">
        <v>8</v>
      </c>
      <c r="B30" s="81"/>
      <c r="C30" s="73" t="s">
        <v>9</v>
      </c>
      <c r="D30" s="73"/>
      <c r="E30" s="74"/>
    </row>
    <row r="31" spans="1:6" s="5" customFormat="1" ht="24">
      <c r="A31" s="8">
        <v>16</v>
      </c>
      <c r="B31" s="85" t="s">
        <v>77</v>
      </c>
      <c r="C31" s="37" t="s">
        <v>36</v>
      </c>
      <c r="D31" s="12" t="s">
        <v>7</v>
      </c>
      <c r="E31" s="43">
        <f>E41</f>
        <v>218</v>
      </c>
    </row>
    <row r="32" spans="1:6" s="5" customFormat="1" ht="24">
      <c r="A32" s="8">
        <v>17</v>
      </c>
      <c r="B32" s="86"/>
      <c r="C32" s="37" t="s">
        <v>118</v>
      </c>
      <c r="D32" s="12" t="s">
        <v>7</v>
      </c>
      <c r="E32" s="43">
        <f>E42</f>
        <v>62</v>
      </c>
    </row>
    <row r="33" spans="1:5" s="5" customFormat="1" ht="36">
      <c r="A33" s="8">
        <v>18</v>
      </c>
      <c r="B33" s="86"/>
      <c r="C33" s="37" t="s">
        <v>119</v>
      </c>
      <c r="D33" s="12" t="s">
        <v>7</v>
      </c>
      <c r="E33" s="43">
        <f>E40+20</f>
        <v>154</v>
      </c>
    </row>
    <row r="34" spans="1:5" s="5" customFormat="1" ht="36">
      <c r="A34" s="8">
        <v>19</v>
      </c>
      <c r="B34" s="85" t="s">
        <v>78</v>
      </c>
      <c r="C34" s="37" t="s">
        <v>115</v>
      </c>
      <c r="D34" s="12" t="s">
        <v>7</v>
      </c>
      <c r="E34" s="43">
        <f>E39</f>
        <v>170</v>
      </c>
    </row>
    <row r="35" spans="1:5" s="5" customFormat="1" ht="36">
      <c r="A35" s="8">
        <v>20</v>
      </c>
      <c r="B35" s="86"/>
      <c r="C35" s="37" t="s">
        <v>114</v>
      </c>
      <c r="D35" s="12" t="s">
        <v>7</v>
      </c>
      <c r="E35" s="43">
        <f>E45</f>
        <v>170</v>
      </c>
    </row>
    <row r="36" spans="1:5" s="5" customFormat="1" ht="24">
      <c r="A36" s="8">
        <v>21</v>
      </c>
      <c r="B36" s="86"/>
      <c r="C36" s="37" t="s">
        <v>113</v>
      </c>
      <c r="D36" s="30" t="s">
        <v>7</v>
      </c>
      <c r="E36" s="43">
        <f>E51+E52</f>
        <v>740</v>
      </c>
    </row>
    <row r="37" spans="1:5" s="5" customFormat="1" ht="24">
      <c r="A37" s="8">
        <v>22</v>
      </c>
      <c r="B37" s="86"/>
      <c r="C37" s="37" t="s">
        <v>117</v>
      </c>
      <c r="D37" s="30" t="s">
        <v>7</v>
      </c>
      <c r="E37" s="43">
        <f>E54</f>
        <v>600</v>
      </c>
    </row>
    <row r="38" spans="1:5" s="5" customFormat="1" ht="24">
      <c r="A38" s="8">
        <v>23</v>
      </c>
      <c r="B38" s="97"/>
      <c r="C38" s="37" t="s">
        <v>116</v>
      </c>
      <c r="D38" s="30" t="s">
        <v>7</v>
      </c>
      <c r="E38" s="43">
        <f>E50</f>
        <v>90</v>
      </c>
    </row>
    <row r="39" spans="1:5" s="5" customFormat="1" ht="24">
      <c r="A39" s="8">
        <v>24</v>
      </c>
      <c r="B39" s="30" t="s">
        <v>79</v>
      </c>
      <c r="C39" s="37" t="s">
        <v>97</v>
      </c>
      <c r="D39" s="30" t="s">
        <v>7</v>
      </c>
      <c r="E39" s="43">
        <v>170</v>
      </c>
    </row>
    <row r="40" spans="1:5" s="5" customFormat="1" ht="36">
      <c r="A40" s="8">
        <v>25</v>
      </c>
      <c r="B40" s="86" t="s">
        <v>80</v>
      </c>
      <c r="C40" s="37" t="s">
        <v>102</v>
      </c>
      <c r="D40" s="30" t="s">
        <v>7</v>
      </c>
      <c r="E40" s="43">
        <f>105+29</f>
        <v>134</v>
      </c>
    </row>
    <row r="41" spans="1:5" s="5" customFormat="1" ht="36">
      <c r="A41" s="8">
        <v>29</v>
      </c>
      <c r="B41" s="86"/>
      <c r="C41" s="37" t="s">
        <v>98</v>
      </c>
      <c r="D41" s="30" t="s">
        <v>7</v>
      </c>
      <c r="E41" s="43">
        <f>170+48</f>
        <v>218</v>
      </c>
    </row>
    <row r="42" spans="1:5" s="5" customFormat="1" ht="36">
      <c r="A42" s="8">
        <v>27</v>
      </c>
      <c r="B42" s="86"/>
      <c r="C42" s="37" t="s">
        <v>105</v>
      </c>
      <c r="D42" s="30" t="s">
        <v>7</v>
      </c>
      <c r="E42" s="43">
        <v>62</v>
      </c>
    </row>
    <row r="43" spans="1:5" s="5" customFormat="1" ht="24">
      <c r="A43" s="8">
        <v>28</v>
      </c>
      <c r="B43" s="85" t="s">
        <v>81</v>
      </c>
      <c r="C43" s="37" t="s">
        <v>101</v>
      </c>
      <c r="D43" s="30" t="s">
        <v>7</v>
      </c>
      <c r="E43" s="43">
        <v>125</v>
      </c>
    </row>
    <row r="44" spans="1:5" s="5" customFormat="1" ht="24">
      <c r="A44" s="8">
        <v>29</v>
      </c>
      <c r="B44" s="97"/>
      <c r="C44" s="37" t="s">
        <v>106</v>
      </c>
      <c r="D44" s="30" t="s">
        <v>7</v>
      </c>
      <c r="E44" s="43">
        <v>23</v>
      </c>
    </row>
    <row r="45" spans="1:5" s="5" customFormat="1" ht="24">
      <c r="A45" s="8">
        <v>30</v>
      </c>
      <c r="B45" s="30" t="s">
        <v>82</v>
      </c>
      <c r="C45" s="37" t="s">
        <v>112</v>
      </c>
      <c r="D45" s="30" t="s">
        <v>7</v>
      </c>
      <c r="E45" s="43">
        <v>170</v>
      </c>
    </row>
    <row r="46" spans="1:5" s="6" customFormat="1">
      <c r="A46" s="82"/>
      <c r="B46" s="83"/>
      <c r="C46" s="83"/>
      <c r="D46" s="83"/>
      <c r="E46" s="84"/>
    </row>
    <row r="47" spans="1:5" s="6" customFormat="1">
      <c r="A47" s="59" t="s">
        <v>10</v>
      </c>
      <c r="B47" s="60"/>
      <c r="C47" s="54" t="s">
        <v>11</v>
      </c>
      <c r="D47" s="54"/>
      <c r="E47" s="55"/>
    </row>
    <row r="48" spans="1:5" s="19" customFormat="1" ht="24">
      <c r="A48" s="31" t="s">
        <v>126</v>
      </c>
      <c r="B48" s="22" t="s">
        <v>99</v>
      </c>
      <c r="C48" s="23" t="s">
        <v>100</v>
      </c>
      <c r="D48" s="16" t="s">
        <v>7</v>
      </c>
      <c r="E48" s="44">
        <v>165</v>
      </c>
    </row>
    <row r="49" spans="1:5" s="3" customFormat="1" ht="48">
      <c r="A49" s="31" t="s">
        <v>37</v>
      </c>
      <c r="B49" s="22" t="s">
        <v>83</v>
      </c>
      <c r="C49" s="23" t="s">
        <v>96</v>
      </c>
      <c r="D49" s="16" t="s">
        <v>7</v>
      </c>
      <c r="E49" s="44">
        <f>105+20</f>
        <v>125</v>
      </c>
    </row>
    <row r="50" spans="1:5" s="3" customFormat="1" ht="24">
      <c r="A50" s="31" t="s">
        <v>38</v>
      </c>
      <c r="B50" s="35" t="s">
        <v>84</v>
      </c>
      <c r="C50" s="23" t="s">
        <v>108</v>
      </c>
      <c r="D50" s="16" t="s">
        <v>7</v>
      </c>
      <c r="E50" s="45">
        <v>90</v>
      </c>
    </row>
    <row r="51" spans="1:5" s="3" customFormat="1" ht="24">
      <c r="A51" s="31" t="s">
        <v>127</v>
      </c>
      <c r="B51" s="67" t="s">
        <v>107</v>
      </c>
      <c r="C51" s="23" t="s">
        <v>109</v>
      </c>
      <c r="D51" s="16" t="s">
        <v>7</v>
      </c>
      <c r="E51" s="45">
        <v>500</v>
      </c>
    </row>
    <row r="52" spans="1:5" s="3" customFormat="1" ht="24">
      <c r="A52" s="31" t="s">
        <v>128</v>
      </c>
      <c r="B52" s="69"/>
      <c r="C52" s="23" t="s">
        <v>110</v>
      </c>
      <c r="D52" s="16" t="s">
        <v>7</v>
      </c>
      <c r="E52" s="45">
        <v>240</v>
      </c>
    </row>
    <row r="53" spans="1:5" s="3" customFormat="1" ht="36">
      <c r="A53" s="31" t="s">
        <v>130</v>
      </c>
      <c r="B53" s="67" t="s">
        <v>85</v>
      </c>
      <c r="C53" s="23" t="s">
        <v>67</v>
      </c>
      <c r="D53" s="16" t="s">
        <v>15</v>
      </c>
      <c r="E53" s="45">
        <v>17</v>
      </c>
    </row>
    <row r="54" spans="1:5" s="3" customFormat="1" ht="36">
      <c r="A54" s="31" t="s">
        <v>131</v>
      </c>
      <c r="B54" s="69"/>
      <c r="C54" s="23" t="s">
        <v>66</v>
      </c>
      <c r="D54" s="16" t="s">
        <v>7</v>
      </c>
      <c r="E54" s="45">
        <v>600</v>
      </c>
    </row>
    <row r="55" spans="1:5" s="3" customFormat="1" ht="24">
      <c r="A55" s="31" t="s">
        <v>46</v>
      </c>
      <c r="B55" s="35" t="s">
        <v>86</v>
      </c>
      <c r="C55" s="23" t="s">
        <v>111</v>
      </c>
      <c r="D55" s="16" t="s">
        <v>7</v>
      </c>
      <c r="E55" s="45">
        <v>760</v>
      </c>
    </row>
    <row r="56" spans="1:5" s="3" customFormat="1" ht="36">
      <c r="A56" s="31" t="s">
        <v>129</v>
      </c>
      <c r="B56" s="67" t="s">
        <v>87</v>
      </c>
      <c r="C56" s="23" t="s">
        <v>103</v>
      </c>
      <c r="D56" s="16" t="s">
        <v>7</v>
      </c>
      <c r="E56" s="44">
        <v>62</v>
      </c>
    </row>
    <row r="57" spans="1:5" s="3" customFormat="1" ht="48">
      <c r="A57" s="31" t="s">
        <v>132</v>
      </c>
      <c r="B57" s="68"/>
      <c r="C57" s="23" t="s">
        <v>104</v>
      </c>
      <c r="D57" s="16" t="s">
        <v>42</v>
      </c>
      <c r="E57" s="44">
        <v>1</v>
      </c>
    </row>
    <row r="58" spans="1:5" s="3" customFormat="1" ht="36">
      <c r="A58" s="31" t="s">
        <v>133</v>
      </c>
      <c r="B58" s="68"/>
      <c r="C58" s="23" t="s">
        <v>54</v>
      </c>
      <c r="D58" s="16" t="s">
        <v>7</v>
      </c>
      <c r="E58" s="44">
        <v>23</v>
      </c>
    </row>
    <row r="59" spans="1:5" s="2" customFormat="1">
      <c r="A59" s="51"/>
      <c r="B59" s="52"/>
      <c r="C59" s="52"/>
      <c r="D59" s="52"/>
      <c r="E59" s="53"/>
    </row>
    <row r="60" spans="1:5" s="2" customFormat="1">
      <c r="A60" s="59" t="s">
        <v>12</v>
      </c>
      <c r="B60" s="60"/>
      <c r="C60" s="54" t="s">
        <v>13</v>
      </c>
      <c r="D60" s="54"/>
      <c r="E60" s="55"/>
    </row>
    <row r="61" spans="1:5" s="2" customFormat="1" ht="36">
      <c r="A61" s="31" t="s">
        <v>134</v>
      </c>
      <c r="B61" s="61" t="s">
        <v>88</v>
      </c>
      <c r="C61" s="23" t="s">
        <v>53</v>
      </c>
      <c r="D61" s="16" t="s">
        <v>7</v>
      </c>
      <c r="E61" s="43">
        <v>470</v>
      </c>
    </row>
    <row r="62" spans="1:5" s="2" customFormat="1" ht="36">
      <c r="A62" s="31" t="s">
        <v>135</v>
      </c>
      <c r="B62" s="66"/>
      <c r="C62" s="23" t="s">
        <v>60</v>
      </c>
      <c r="D62" s="16" t="s">
        <v>7</v>
      </c>
      <c r="E62" s="43">
        <v>2</v>
      </c>
    </row>
    <row r="63" spans="1:5" s="6" customFormat="1">
      <c r="A63" s="63"/>
      <c r="B63" s="64"/>
      <c r="C63" s="64"/>
      <c r="D63" s="64"/>
      <c r="E63" s="65"/>
    </row>
    <row r="64" spans="1:5" s="6" customFormat="1">
      <c r="A64" s="59" t="s">
        <v>29</v>
      </c>
      <c r="B64" s="60"/>
      <c r="C64" s="54" t="s">
        <v>30</v>
      </c>
      <c r="D64" s="54"/>
      <c r="E64" s="55"/>
    </row>
    <row r="65" spans="1:5" s="19" customFormat="1" ht="24">
      <c r="A65" s="31" t="s">
        <v>136</v>
      </c>
      <c r="B65" s="67" t="s">
        <v>89</v>
      </c>
      <c r="C65" s="23" t="s">
        <v>48</v>
      </c>
      <c r="D65" s="16" t="s">
        <v>7</v>
      </c>
      <c r="E65" s="43">
        <v>106</v>
      </c>
    </row>
    <row r="66" spans="1:5" s="19" customFormat="1">
      <c r="A66" s="31" t="s">
        <v>137</v>
      </c>
      <c r="B66" s="68"/>
      <c r="C66" s="23" t="s">
        <v>63</v>
      </c>
      <c r="D66" s="16" t="s">
        <v>14</v>
      </c>
      <c r="E66" s="43">
        <v>66</v>
      </c>
    </row>
    <row r="67" spans="1:5" s="19" customFormat="1" ht="24">
      <c r="A67" s="31" t="s">
        <v>138</v>
      </c>
      <c r="B67" s="69"/>
      <c r="C67" s="23" t="s">
        <v>64</v>
      </c>
      <c r="D67" s="16" t="s">
        <v>14</v>
      </c>
      <c r="E67" s="43">
        <v>74</v>
      </c>
    </row>
    <row r="68" spans="1:5" s="19" customFormat="1">
      <c r="A68" s="31" t="s">
        <v>139</v>
      </c>
      <c r="B68" s="67" t="s">
        <v>90</v>
      </c>
      <c r="C68" s="23" t="s">
        <v>47</v>
      </c>
      <c r="D68" s="16" t="s">
        <v>14</v>
      </c>
      <c r="E68" s="41">
        <v>8</v>
      </c>
    </row>
    <row r="69" spans="1:5" s="19" customFormat="1" ht="36">
      <c r="A69" s="31" t="s">
        <v>140</v>
      </c>
      <c r="B69" s="68"/>
      <c r="C69" s="23" t="s">
        <v>62</v>
      </c>
      <c r="D69" s="16" t="s">
        <v>42</v>
      </c>
      <c r="E69" s="43">
        <v>2</v>
      </c>
    </row>
    <row r="70" spans="1:5" s="19" customFormat="1" ht="24">
      <c r="A70" s="31" t="s">
        <v>141</v>
      </c>
      <c r="B70" s="68"/>
      <c r="C70" s="23" t="s">
        <v>95</v>
      </c>
      <c r="D70" s="16" t="s">
        <v>14</v>
      </c>
      <c r="E70" s="43">
        <v>14</v>
      </c>
    </row>
    <row r="71" spans="1:5" s="6" customFormat="1">
      <c r="A71" s="70"/>
      <c r="B71" s="71"/>
      <c r="C71" s="71"/>
      <c r="D71" s="71"/>
      <c r="E71" s="72"/>
    </row>
    <row r="72" spans="1:5" s="6" customFormat="1">
      <c r="A72" s="56" t="s">
        <v>25</v>
      </c>
      <c r="B72" s="57"/>
      <c r="C72" s="54" t="s">
        <v>26</v>
      </c>
      <c r="D72" s="54"/>
      <c r="E72" s="55"/>
    </row>
    <row r="73" spans="1:5" s="29" customFormat="1" ht="24">
      <c r="A73" s="21">
        <v>50</v>
      </c>
      <c r="B73" s="58" t="s">
        <v>91</v>
      </c>
      <c r="C73" s="28" t="s">
        <v>51</v>
      </c>
      <c r="D73" s="20" t="s">
        <v>16</v>
      </c>
      <c r="E73" s="41">
        <v>50</v>
      </c>
    </row>
    <row r="74" spans="1:5" s="6" customFormat="1" ht="24">
      <c r="A74" s="21">
        <v>51</v>
      </c>
      <c r="B74" s="58"/>
      <c r="C74" s="28" t="s">
        <v>52</v>
      </c>
      <c r="D74" s="16" t="s">
        <v>16</v>
      </c>
      <c r="E74" s="41">
        <v>8</v>
      </c>
    </row>
    <row r="75" spans="1:5" s="6" customFormat="1" ht="24">
      <c r="A75" s="21">
        <v>52</v>
      </c>
      <c r="B75" s="58"/>
      <c r="C75" s="28" t="s">
        <v>50</v>
      </c>
      <c r="D75" s="16" t="s">
        <v>16</v>
      </c>
      <c r="E75" s="41">
        <v>172</v>
      </c>
    </row>
    <row r="76" spans="1:5" s="19" customFormat="1" ht="24">
      <c r="A76" s="21">
        <v>53</v>
      </c>
      <c r="B76" s="58"/>
      <c r="C76" s="28" t="s">
        <v>49</v>
      </c>
      <c r="D76" s="16" t="s">
        <v>16</v>
      </c>
      <c r="E76" s="41">
        <v>38</v>
      </c>
    </row>
    <row r="77" spans="1:5" s="6" customFormat="1" ht="24">
      <c r="A77" s="21">
        <v>54</v>
      </c>
      <c r="B77" s="58"/>
      <c r="C77" s="28" t="s">
        <v>28</v>
      </c>
      <c r="D77" s="16" t="s">
        <v>15</v>
      </c>
      <c r="E77" s="41">
        <f>E73*0.11+E74*0.11+E75*0.08+E76*0.06</f>
        <v>22.42</v>
      </c>
    </row>
    <row r="78" spans="1:5" s="6" customFormat="1" ht="24">
      <c r="A78" s="21">
        <v>55</v>
      </c>
      <c r="B78" s="61" t="s">
        <v>92</v>
      </c>
      <c r="C78" s="28" t="s">
        <v>94</v>
      </c>
      <c r="D78" s="16" t="s">
        <v>16</v>
      </c>
      <c r="E78" s="41">
        <v>80</v>
      </c>
    </row>
    <row r="79" spans="1:5" s="19" customFormat="1" ht="24.75" thickBot="1">
      <c r="A79" s="40">
        <v>56</v>
      </c>
      <c r="B79" s="62"/>
      <c r="C79" s="38" t="s">
        <v>93</v>
      </c>
      <c r="D79" s="39" t="s">
        <v>15</v>
      </c>
      <c r="E79" s="42">
        <f>E78*0.04</f>
        <v>3.2</v>
      </c>
    </row>
    <row r="80" spans="1:5" s="4" customFormat="1" ht="12.75" thickTop="1">
      <c r="A80" s="7"/>
      <c r="B80" s="1"/>
    </row>
    <row r="81" spans="1:2" s="4" customFormat="1">
      <c r="A81" s="7"/>
      <c r="B81" s="1"/>
    </row>
    <row r="82" spans="1:2" s="4" customFormat="1">
      <c r="A82" s="7"/>
      <c r="B82" s="1"/>
    </row>
    <row r="83" spans="1:2" s="4" customFormat="1">
      <c r="A83" s="7"/>
      <c r="B83" s="1"/>
    </row>
    <row r="84" spans="1:2" s="4" customFormat="1">
      <c r="A84" s="7"/>
    </row>
    <row r="85" spans="1:2" s="4" customFormat="1">
      <c r="A85" s="7"/>
    </row>
    <row r="86" spans="1:2" s="4" customFormat="1">
      <c r="A86" s="7"/>
      <c r="B86" s="1"/>
    </row>
    <row r="87" spans="1:2" s="4" customFormat="1">
      <c r="A87" s="7"/>
      <c r="B87" s="1"/>
    </row>
    <row r="88" spans="1:2" s="4" customFormat="1">
      <c r="A88" s="7"/>
      <c r="B88" s="1"/>
    </row>
    <row r="89" spans="1:2" s="4" customFormat="1">
      <c r="A89" s="7"/>
      <c r="B89" s="1"/>
    </row>
    <row r="90" spans="1:2" s="4" customFormat="1">
      <c r="A90" s="7"/>
      <c r="B90" s="1"/>
    </row>
    <row r="91" spans="1:2" s="4" customFormat="1">
      <c r="A91" s="7"/>
      <c r="B91" s="1"/>
    </row>
    <row r="92" spans="1:2" s="4" customFormat="1">
      <c r="A92" s="7"/>
      <c r="B92" s="1"/>
    </row>
    <row r="93" spans="1:2" s="4" customFormat="1">
      <c r="A93" s="7"/>
      <c r="B93" s="1"/>
    </row>
    <row r="94" spans="1:2" s="4" customFormat="1">
      <c r="A94" s="7"/>
      <c r="B94" s="1"/>
    </row>
    <row r="95" spans="1:2" s="4" customFormat="1">
      <c r="A95" s="7"/>
      <c r="B95" s="1"/>
    </row>
    <row r="96" spans="1:2" s="4" customFormat="1">
      <c r="A96" s="7"/>
      <c r="B96" s="1"/>
    </row>
    <row r="97" spans="1:2" s="4" customFormat="1">
      <c r="A97" s="7"/>
      <c r="B97" s="1"/>
    </row>
    <row r="98" spans="1:2" s="4" customFormat="1">
      <c r="A98" s="7"/>
      <c r="B98" s="1"/>
    </row>
    <row r="99" spans="1:2" s="4" customFormat="1">
      <c r="A99" s="7"/>
      <c r="B99" s="1"/>
    </row>
    <row r="100" spans="1:2" s="4" customFormat="1">
      <c r="A100" s="7"/>
      <c r="B100" s="1"/>
    </row>
    <row r="101" spans="1:2" s="4" customFormat="1">
      <c r="A101" s="7"/>
      <c r="B101" s="1"/>
    </row>
    <row r="102" spans="1:2" s="4" customFormat="1">
      <c r="A102" s="7"/>
      <c r="B102" s="1"/>
    </row>
    <row r="103" spans="1:2" s="4" customFormat="1">
      <c r="A103" s="7"/>
      <c r="B103" s="1"/>
    </row>
    <row r="104" spans="1:2" s="4" customFormat="1">
      <c r="A104" s="7"/>
      <c r="B104" s="1"/>
    </row>
    <row r="105" spans="1:2" s="4" customFormat="1">
      <c r="A105" s="7"/>
      <c r="B105" s="1"/>
    </row>
    <row r="106" spans="1:2" s="4" customFormat="1">
      <c r="A106" s="7"/>
      <c r="B106" s="1"/>
    </row>
    <row r="107" spans="1:2" s="4" customFormat="1">
      <c r="A107" s="7"/>
      <c r="B107" s="1"/>
    </row>
    <row r="108" spans="1:2" s="4" customFormat="1">
      <c r="A108" s="7"/>
      <c r="B108" s="1"/>
    </row>
    <row r="109" spans="1:2" s="4" customFormat="1">
      <c r="A109" s="7"/>
      <c r="B109" s="1"/>
    </row>
    <row r="110" spans="1:2" s="4" customFormat="1">
      <c r="A110" s="7"/>
      <c r="B110" s="1"/>
    </row>
    <row r="111" spans="1:2" s="4" customFormat="1">
      <c r="A111" s="7"/>
      <c r="B111" s="1"/>
    </row>
    <row r="112" spans="1:2" s="4" customFormat="1">
      <c r="A112" s="7"/>
      <c r="B112" s="1"/>
    </row>
    <row r="113" spans="1:2" s="4" customFormat="1">
      <c r="A113" s="7"/>
      <c r="B113" s="1"/>
    </row>
    <row r="114" spans="1:2" s="4" customFormat="1">
      <c r="A114" s="7"/>
      <c r="B114" s="1"/>
    </row>
    <row r="115" spans="1:2" s="4" customFormat="1">
      <c r="A115" s="7"/>
      <c r="B115" s="1"/>
    </row>
    <row r="116" spans="1:2" s="4" customFormat="1">
      <c r="A116" s="7"/>
      <c r="B116" s="1"/>
    </row>
    <row r="117" spans="1:2" s="4" customFormat="1">
      <c r="A117" s="7"/>
      <c r="B117" s="1"/>
    </row>
    <row r="118" spans="1:2" s="4" customFormat="1">
      <c r="A118" s="7"/>
      <c r="B118" s="1"/>
    </row>
    <row r="119" spans="1:2" s="4" customFormat="1">
      <c r="A119" s="7"/>
      <c r="B119" s="1"/>
    </row>
    <row r="120" spans="1:2" s="4" customFormat="1">
      <c r="A120" s="7"/>
      <c r="B120" s="1"/>
    </row>
    <row r="121" spans="1:2" s="4" customFormat="1">
      <c r="A121" s="7"/>
      <c r="B121" s="1"/>
    </row>
    <row r="122" spans="1:2" s="4" customFormat="1">
      <c r="A122" s="7"/>
      <c r="B122" s="1"/>
    </row>
    <row r="123" spans="1:2" s="4" customFormat="1">
      <c r="A123" s="7"/>
      <c r="B123" s="1"/>
    </row>
    <row r="124" spans="1:2" s="4" customFormat="1">
      <c r="A124" s="7"/>
      <c r="B124" s="1"/>
    </row>
    <row r="125" spans="1:2" s="4" customFormat="1">
      <c r="A125" s="7"/>
      <c r="B125" s="1"/>
    </row>
    <row r="126" spans="1:2" s="4" customFormat="1">
      <c r="A126" s="7"/>
      <c r="B126" s="1"/>
    </row>
    <row r="127" spans="1:2" s="4" customFormat="1">
      <c r="A127" s="7"/>
      <c r="B127" s="1"/>
    </row>
    <row r="128" spans="1:2" s="4" customFormat="1">
      <c r="A128" s="7"/>
      <c r="B128" s="1"/>
    </row>
    <row r="129" spans="1:2" s="4" customFormat="1">
      <c r="A129" s="7"/>
      <c r="B129" s="1"/>
    </row>
    <row r="130" spans="1:2" s="4" customFormat="1">
      <c r="A130" s="7"/>
      <c r="B130" s="1"/>
    </row>
    <row r="131" spans="1:2" s="4" customFormat="1">
      <c r="A131" s="7"/>
      <c r="B131" s="1"/>
    </row>
    <row r="132" spans="1:2" s="4" customFormat="1">
      <c r="A132" s="7"/>
      <c r="B132" s="1"/>
    </row>
    <row r="133" spans="1:2" s="4" customFormat="1">
      <c r="A133" s="7"/>
      <c r="B133" s="1"/>
    </row>
    <row r="134" spans="1:2" s="4" customFormat="1">
      <c r="A134" s="7"/>
      <c r="B134" s="1"/>
    </row>
    <row r="135" spans="1:2" s="4" customFormat="1">
      <c r="A135" s="7"/>
      <c r="B135" s="1"/>
    </row>
    <row r="136" spans="1:2" s="4" customFormat="1">
      <c r="A136" s="7"/>
      <c r="B136" s="1"/>
    </row>
    <row r="137" spans="1:2" s="4" customFormat="1">
      <c r="A137" s="7"/>
      <c r="B137" s="1"/>
    </row>
    <row r="138" spans="1:2" s="4" customFormat="1">
      <c r="A138" s="7"/>
      <c r="B138" s="1"/>
    </row>
    <row r="139" spans="1:2" s="4" customFormat="1">
      <c r="A139" s="7"/>
      <c r="B139" s="1"/>
    </row>
    <row r="140" spans="1:2" s="4" customFormat="1">
      <c r="A140" s="7"/>
      <c r="B140" s="1"/>
    </row>
    <row r="141" spans="1:2" s="4" customFormat="1">
      <c r="A141" s="7"/>
      <c r="B141" s="1"/>
    </row>
    <row r="142" spans="1:2" s="4" customFormat="1">
      <c r="A142" s="7"/>
      <c r="B142" s="1"/>
    </row>
    <row r="143" spans="1:2" s="4" customFormat="1">
      <c r="A143" s="7"/>
      <c r="B143" s="1"/>
    </row>
    <row r="144" spans="1:2" s="4" customFormat="1">
      <c r="A144" s="7"/>
      <c r="B144" s="1"/>
    </row>
    <row r="145" spans="1:2" s="4" customFormat="1">
      <c r="A145" s="7"/>
      <c r="B145" s="1"/>
    </row>
    <row r="146" spans="1:2" s="4" customFormat="1">
      <c r="A146" s="7"/>
      <c r="B146" s="1"/>
    </row>
    <row r="147" spans="1:2" s="4" customFormat="1">
      <c r="A147" s="7"/>
      <c r="B147" s="1"/>
    </row>
    <row r="148" spans="1:2" s="4" customFormat="1">
      <c r="A148" s="7"/>
      <c r="B148" s="1"/>
    </row>
    <row r="149" spans="1:2" s="4" customFormat="1">
      <c r="A149" s="7"/>
      <c r="B149" s="1"/>
    </row>
    <row r="150" spans="1:2" s="4" customFormat="1">
      <c r="A150" s="7"/>
      <c r="B150" s="1"/>
    </row>
    <row r="151" spans="1:2" s="4" customFormat="1">
      <c r="A151" s="7"/>
      <c r="B151" s="1"/>
    </row>
    <row r="152" spans="1:2" s="4" customFormat="1">
      <c r="A152" s="7"/>
      <c r="B152" s="1"/>
    </row>
    <row r="153" spans="1:2" s="4" customFormat="1">
      <c r="A153" s="7"/>
      <c r="B153" s="1"/>
    </row>
    <row r="154" spans="1:2" s="4" customFormat="1">
      <c r="A154" s="7"/>
      <c r="B154" s="1"/>
    </row>
    <row r="155" spans="1:2" s="4" customFormat="1">
      <c r="A155" s="7"/>
      <c r="B155" s="1"/>
    </row>
    <row r="156" spans="1:2" s="4" customFormat="1">
      <c r="A156" s="7"/>
      <c r="B156" s="1"/>
    </row>
    <row r="157" spans="1:2" s="4" customFormat="1">
      <c r="A157" s="7"/>
      <c r="B157" s="1"/>
    </row>
    <row r="158" spans="1:2" s="4" customFormat="1">
      <c r="A158" s="7"/>
      <c r="B158" s="1"/>
    </row>
    <row r="159" spans="1:2" s="4" customFormat="1">
      <c r="A159" s="7"/>
      <c r="B159" s="1"/>
    </row>
    <row r="160" spans="1:2" s="4" customFormat="1">
      <c r="A160" s="7"/>
      <c r="B160" s="1"/>
    </row>
    <row r="161" spans="1:4" s="4" customFormat="1">
      <c r="A161" s="7"/>
      <c r="B161" s="1"/>
    </row>
    <row r="162" spans="1:4" s="4" customFormat="1">
      <c r="A162" s="7"/>
      <c r="B162" s="1"/>
    </row>
    <row r="163" spans="1:4" s="4" customFormat="1">
      <c r="A163" s="7"/>
      <c r="B163" s="1"/>
    </row>
    <row r="164" spans="1:4" s="4" customFormat="1">
      <c r="A164" s="9"/>
      <c r="B164" s="10"/>
      <c r="C164" s="11"/>
      <c r="D164" s="11"/>
    </row>
    <row r="165" spans="1:4" s="4" customFormat="1">
      <c r="A165" s="9"/>
      <c r="B165" s="10"/>
      <c r="C165" s="11"/>
      <c r="D165" s="11"/>
    </row>
    <row r="166" spans="1:4" s="4" customFormat="1">
      <c r="A166" s="9"/>
      <c r="B166" s="10"/>
      <c r="C166" s="11"/>
      <c r="D166" s="11"/>
    </row>
    <row r="167" spans="1:4" s="4" customFormat="1">
      <c r="A167" s="9"/>
      <c r="B167" s="10"/>
      <c r="C167" s="11"/>
      <c r="D167" s="11"/>
    </row>
    <row r="168" spans="1:4" s="4" customFormat="1">
      <c r="A168" s="9"/>
      <c r="B168" s="10"/>
      <c r="C168" s="11"/>
      <c r="D168" s="11"/>
    </row>
    <row r="169" spans="1:4" s="4" customFormat="1">
      <c r="A169" s="9"/>
      <c r="B169" s="10"/>
      <c r="C169" s="11"/>
      <c r="D169" s="11"/>
    </row>
    <row r="170" spans="1:4" s="4" customFormat="1">
      <c r="A170" s="9"/>
      <c r="B170" s="10"/>
      <c r="C170" s="11"/>
      <c r="D170" s="11"/>
    </row>
    <row r="171" spans="1:4" s="4" customFormat="1">
      <c r="A171" s="9"/>
      <c r="B171" s="10"/>
      <c r="C171" s="11"/>
      <c r="D171" s="11"/>
    </row>
    <row r="172" spans="1:4" s="4" customFormat="1">
      <c r="A172" s="9"/>
      <c r="B172" s="10"/>
      <c r="C172" s="11"/>
      <c r="D172" s="11"/>
    </row>
    <row r="173" spans="1:4" s="4" customFormat="1">
      <c r="A173" s="9"/>
      <c r="B173" s="10"/>
      <c r="C173" s="11"/>
      <c r="D173" s="11"/>
    </row>
    <row r="174" spans="1:4" s="4" customFormat="1">
      <c r="A174" s="9"/>
      <c r="B174" s="10"/>
      <c r="C174" s="11"/>
      <c r="D174" s="11"/>
    </row>
    <row r="175" spans="1:4" s="4" customFormat="1">
      <c r="A175" s="9"/>
      <c r="B175" s="10"/>
      <c r="C175" s="11"/>
      <c r="D175" s="11"/>
    </row>
    <row r="176" spans="1:4" s="4" customFormat="1">
      <c r="A176" s="9"/>
      <c r="B176" s="10"/>
      <c r="C176" s="11"/>
      <c r="D176" s="11"/>
    </row>
    <row r="177" spans="1:4" s="4" customFormat="1">
      <c r="A177" s="9"/>
      <c r="B177" s="10"/>
      <c r="C177" s="11"/>
      <c r="D177" s="11"/>
    </row>
    <row r="178" spans="1:4" s="4" customFormat="1">
      <c r="A178" s="9"/>
      <c r="B178" s="10"/>
      <c r="C178" s="11"/>
      <c r="D178" s="11"/>
    </row>
    <row r="179" spans="1:4" s="4" customFormat="1">
      <c r="A179" s="9"/>
      <c r="B179" s="10"/>
      <c r="C179" s="11"/>
      <c r="D179" s="11"/>
    </row>
    <row r="180" spans="1:4" s="4" customFormat="1">
      <c r="A180" s="9"/>
      <c r="B180" s="10"/>
      <c r="C180" s="11"/>
      <c r="D180" s="11"/>
    </row>
    <row r="181" spans="1:4" s="4" customFormat="1">
      <c r="A181" s="9"/>
      <c r="B181" s="10"/>
      <c r="C181" s="11"/>
      <c r="D181" s="11"/>
    </row>
    <row r="182" spans="1:4" s="4" customFormat="1">
      <c r="A182" s="9"/>
      <c r="B182" s="10"/>
      <c r="C182" s="11"/>
      <c r="D182" s="11"/>
    </row>
    <row r="183" spans="1:4" s="4" customFormat="1">
      <c r="A183" s="9"/>
      <c r="B183" s="10"/>
      <c r="C183" s="11"/>
      <c r="D183" s="11"/>
    </row>
    <row r="184" spans="1:4" s="4" customFormat="1">
      <c r="A184" s="9"/>
      <c r="B184" s="10"/>
      <c r="C184" s="11"/>
      <c r="D184" s="11"/>
    </row>
  </sheetData>
  <mergeCells count="48">
    <mergeCell ref="B43:B44"/>
    <mergeCell ref="B34:B38"/>
    <mergeCell ref="A19:B19"/>
    <mergeCell ref="C9:E9"/>
    <mergeCell ref="C19:E19"/>
    <mergeCell ref="B26:B28"/>
    <mergeCell ref="B22:B23"/>
    <mergeCell ref="B20:B21"/>
    <mergeCell ref="A25:B25"/>
    <mergeCell ref="C25:E25"/>
    <mergeCell ref="A1:D1"/>
    <mergeCell ref="A5:A6"/>
    <mergeCell ref="C5:C6"/>
    <mergeCell ref="B5:B6"/>
    <mergeCell ref="A2:E2"/>
    <mergeCell ref="A3:E3"/>
    <mergeCell ref="A4:E4"/>
    <mergeCell ref="D5:E5"/>
    <mergeCell ref="C30:E30"/>
    <mergeCell ref="B56:B58"/>
    <mergeCell ref="B51:B52"/>
    <mergeCell ref="B53:B54"/>
    <mergeCell ref="A8:E8"/>
    <mergeCell ref="B12:B17"/>
    <mergeCell ref="A24:E24"/>
    <mergeCell ref="A30:B30"/>
    <mergeCell ref="A46:E46"/>
    <mergeCell ref="B31:B33"/>
    <mergeCell ref="B40:B42"/>
    <mergeCell ref="A47:B47"/>
    <mergeCell ref="C47:E47"/>
    <mergeCell ref="A29:E29"/>
    <mergeCell ref="A18:E18"/>
    <mergeCell ref="A9:B9"/>
    <mergeCell ref="B78:B79"/>
    <mergeCell ref="A64:B64"/>
    <mergeCell ref="A63:E63"/>
    <mergeCell ref="B61:B62"/>
    <mergeCell ref="B65:B67"/>
    <mergeCell ref="B68:B70"/>
    <mergeCell ref="A71:E71"/>
    <mergeCell ref="A59:E59"/>
    <mergeCell ref="C72:E72"/>
    <mergeCell ref="A72:B72"/>
    <mergeCell ref="B73:B77"/>
    <mergeCell ref="A60:B60"/>
    <mergeCell ref="C60:E60"/>
    <mergeCell ref="C64:E64"/>
  </mergeCells>
  <printOptions horizontalCentered="1"/>
  <pageMargins left="0.39370078740157483" right="0.39370078740157483" top="0.70866141732283472" bottom="0.23622047244094491" header="0.19685039370078741" footer="0.23622047244094491"/>
  <pageSetup paperSize="9" scale="8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Przedmiar robót</vt:lpstr>
      <vt:lpstr>Excel_BuiltIn_Print_Area_1_1</vt:lpstr>
      <vt:lpstr>'Przedmiar robót'!Obszar_wydruku</vt:lpstr>
      <vt:lpstr>'Przedmiar robót'!Tytuły_wydruku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OEM</cp:lastModifiedBy>
  <cp:lastPrinted>2018-01-18T01:41:34Z</cp:lastPrinted>
  <dcterms:created xsi:type="dcterms:W3CDTF">2010-08-09T15:36:38Z</dcterms:created>
  <dcterms:modified xsi:type="dcterms:W3CDTF">2018-01-18T01:46:58Z</dcterms:modified>
</cp:coreProperties>
</file>